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640" windowHeight="6660"/>
  </bookViews>
  <sheets>
    <sheet name="Inputs" sheetId="1" r:id="rId1"/>
    <sheet name="Results Du Pont" sheetId="2" r:id="rId2"/>
    <sheet name="Results Sustainable Growth Rate" sheetId="3" r:id="rId3"/>
  </sheets>
  <calcPr calcId="125725"/>
</workbook>
</file>

<file path=xl/calcChain.xml><?xml version="1.0" encoding="utf-8"?>
<calcChain xmlns="http://schemas.openxmlformats.org/spreadsheetml/2006/main">
  <c r="B18" i="2"/>
  <c r="B17"/>
  <c r="B14"/>
  <c r="B13"/>
  <c r="B50" i="1"/>
  <c r="B47"/>
  <c r="B46"/>
  <c r="B45"/>
  <c r="B15" i="2" l="1"/>
  <c r="B6" s="1"/>
  <c r="B19"/>
  <c r="B7" s="1"/>
  <c r="C16" i="3" s="1"/>
  <c r="B5" i="2"/>
  <c r="B9" l="1"/>
</calcChain>
</file>

<file path=xl/sharedStrings.xml><?xml version="1.0" encoding="utf-8"?>
<sst xmlns="http://schemas.openxmlformats.org/spreadsheetml/2006/main" count="100" uniqueCount="82">
  <si>
    <t>copyright:</t>
  </si>
  <si>
    <t>Graham Godbee and Pulse Consultants Pty Ltd</t>
  </si>
  <si>
    <t>Input the cells below with the accounting numbers for your business unit or company.</t>
  </si>
  <si>
    <t>At business unit level, the return is actually EBIT or Operating Profit.</t>
  </si>
  <si>
    <t>Inputs</t>
  </si>
  <si>
    <t>Assets:</t>
  </si>
  <si>
    <t>Cash</t>
  </si>
  <si>
    <t>Stock</t>
  </si>
  <si>
    <t xml:space="preserve">Debtors </t>
  </si>
  <si>
    <t>Other</t>
  </si>
  <si>
    <t>from your latest balance sheet</t>
  </si>
  <si>
    <t>Current Assets:</t>
  </si>
  <si>
    <t>Non Current</t>
  </si>
  <si>
    <t>Land &amp; Buildings</t>
  </si>
  <si>
    <t>Plant &amp; Equipment</t>
  </si>
  <si>
    <t>Sales</t>
  </si>
  <si>
    <t>Cost of Goods Sold</t>
  </si>
  <si>
    <t>Marketing</t>
  </si>
  <si>
    <t>Administration</t>
  </si>
  <si>
    <t>Distribution</t>
  </si>
  <si>
    <t xml:space="preserve">i.e. manufacturing costs or cost to buy in goods resold </t>
  </si>
  <si>
    <t>Revenues and Expenses</t>
  </si>
  <si>
    <t>Other Revenue</t>
  </si>
  <si>
    <t>e.g. interest, rent or dividends received</t>
  </si>
  <si>
    <t>Put in dollar amounts in the yellow cells.</t>
  </si>
  <si>
    <t>Calculations</t>
  </si>
  <si>
    <t>the Du Pont Formula</t>
  </si>
  <si>
    <t>Current Assets</t>
  </si>
  <si>
    <t>Non Current Assets</t>
  </si>
  <si>
    <t>Total Assets</t>
  </si>
  <si>
    <t>Total Costs</t>
  </si>
  <si>
    <t>excluding interest and tax</t>
  </si>
  <si>
    <t>include depreciation and other non-cash expenses</t>
  </si>
  <si>
    <t>EBIT</t>
  </si>
  <si>
    <t>Dollar amounts can be in units, thousands or millions or whatever.</t>
  </si>
  <si>
    <t>Results</t>
  </si>
  <si>
    <t>Sales Margin</t>
  </si>
  <si>
    <t>Asset Turnover</t>
  </si>
  <si>
    <t>ROI</t>
  </si>
  <si>
    <t>Business Unit</t>
  </si>
  <si>
    <t>Check</t>
  </si>
  <si>
    <t>includes fit outs, refurbishments, leasehold improvements</t>
  </si>
  <si>
    <t>Sustainable Growth Rate</t>
  </si>
  <si>
    <t>How fast can your business grow its sales without blowing apart its gearing (balance sheet)?</t>
  </si>
  <si>
    <t xml:space="preserve">The equation below will tell you by what percentage you can grow your sales next year without </t>
  </si>
  <si>
    <t xml:space="preserve">increasing debt as a percentage of your equity. </t>
  </si>
  <si>
    <t>If you want to grow faster, you must either:</t>
  </si>
  <si>
    <t>1. Put in more equity</t>
  </si>
  <si>
    <t>2. Cut the dividends paid out</t>
  </si>
  <si>
    <t>3. Make more profit (prices up or costs down)</t>
  </si>
  <si>
    <t>4. Usel less assets - be more asset efficient!</t>
  </si>
  <si>
    <t>Additional Inputs</t>
  </si>
  <si>
    <t>How much equity is in the business?</t>
  </si>
  <si>
    <t>How much of the profit is paid out in dividends?</t>
  </si>
  <si>
    <t>We need two more inputs to what you have already answered in the Du Pont exercise above:</t>
  </si>
  <si>
    <t>Sustainable Growth Rate:</t>
  </si>
  <si>
    <t>Price Effect</t>
  </si>
  <si>
    <t>Volume Effect</t>
  </si>
  <si>
    <t>% Variable Costs</t>
  </si>
  <si>
    <t>Use this celle to raise or lower prices. E.g. to lower prices by 10%, set cell to 90%</t>
  </si>
  <si>
    <t>Likewise to adjust sales volume</t>
  </si>
  <si>
    <t>Make an estimate of the proportion of sales that are variable</t>
  </si>
  <si>
    <t>Put in the base case numbers for your business below:</t>
  </si>
  <si>
    <t>Working numbers - do not put entries in these cells - they are the calculated results of your inputs above</t>
  </si>
  <si>
    <t>This only appllies to COGS and Distribution. Othere costs are assumed fixed</t>
  </si>
  <si>
    <t>Sample Numbers are already there - just replace them with your numbers.</t>
  </si>
  <si>
    <t xml:space="preserve">Cell B57 should = Cell B59. </t>
  </si>
  <si>
    <t>how much profit is made on each dollar of sales</t>
  </si>
  <si>
    <t>how many $ of sales are generated from each $ of assets</t>
  </si>
  <si>
    <t>excludes interest received or paid</t>
  </si>
  <si>
    <t>Now you can go back to Inputs sheet and see the effects as you change sales volumes, prices, costs and assets.</t>
  </si>
  <si>
    <t xml:space="preserve">increasing debt as a percentage of your equity (that is, your gearing). </t>
  </si>
  <si>
    <t>4. Use less assets - be more asset efficient!</t>
  </si>
  <si>
    <t>per annum</t>
  </si>
  <si>
    <t>This is how fast you can afford to grow your sales. Any faster, and something must give (normally your gearing).</t>
  </si>
  <si>
    <t>Keep growing beyond your sustainable rate without putting in more equity and you are heading for disaster.</t>
  </si>
  <si>
    <t>Your Business Unit Results are in the Results Du Pont sheet - see tab at bottom of screen.</t>
  </si>
  <si>
    <t>Your Sustainable Growth Rate is the Results Sustainable Growth Rate sheet - see tab at bottom of screen</t>
  </si>
  <si>
    <t>The spreadsheet then calculates the Sales Margin, Asset Turnover and Return on Assets (ROI) ratios</t>
  </si>
  <si>
    <t>Du Pont Analysis</t>
  </si>
  <si>
    <t>Du Pont Analysis and</t>
  </si>
  <si>
    <t>To calculate the Sustainable Growth Rate, there are two additional in puts required at cells D69 and D70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</si>
</sst>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0.0%"/>
    <numFmt numFmtId="166" formatCode="&quot;$&quot;#,##0.00"/>
  </numFmts>
  <fonts count="18">
    <font>
      <sz val="12"/>
      <name val="Times New Roman"/>
    </font>
    <font>
      <b/>
      <sz val="16"/>
      <color indexed="17"/>
      <name val="Times New Roman"/>
      <family val="1"/>
    </font>
    <font>
      <b/>
      <sz val="12"/>
      <name val="Times New Roman"/>
      <family val="1"/>
    </font>
    <font>
      <b/>
      <u/>
      <sz val="14"/>
      <color indexed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8"/>
      <name val="Times New Roman"/>
      <family val="1"/>
    </font>
    <font>
      <u/>
      <sz val="12"/>
      <name val="Times New Roman"/>
      <family val="1"/>
    </font>
    <font>
      <b/>
      <sz val="14"/>
      <color indexed="12"/>
      <name val="Times New Roman"/>
      <family val="1"/>
    </font>
    <font>
      <b/>
      <u/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2"/>
      <name val="Times New Roman"/>
      <family val="1"/>
    </font>
    <font>
      <sz val="12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14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0" fillId="2" borderId="0" xfId="0" applyNumberFormat="1" applyFill="1"/>
    <xf numFmtId="164" fontId="0" fillId="0" borderId="0" xfId="0" applyNumberFormat="1"/>
    <xf numFmtId="164" fontId="7" fillId="0" borderId="0" xfId="0" applyNumberFormat="1" applyFont="1"/>
    <xf numFmtId="0" fontId="8" fillId="0" borderId="0" xfId="0" applyFont="1"/>
    <xf numFmtId="165" fontId="0" fillId="0" borderId="0" xfId="0" applyNumberFormat="1"/>
    <xf numFmtId="0" fontId="9" fillId="0" borderId="0" xfId="0" applyFont="1"/>
    <xf numFmtId="2" fontId="0" fillId="0" borderId="0" xfId="0" applyNumberFormat="1"/>
    <xf numFmtId="165" fontId="2" fillId="0" borderId="0" xfId="0" applyNumberFormat="1" applyFont="1"/>
    <xf numFmtId="166" fontId="2" fillId="0" borderId="0" xfId="0" applyNumberFormat="1" applyFont="1"/>
    <xf numFmtId="9" fontId="0" fillId="0" borderId="0" xfId="0" applyNumberFormat="1"/>
    <xf numFmtId="0" fontId="11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/>
    <xf numFmtId="164" fontId="15" fillId="3" borderId="0" xfId="0" applyNumberFormat="1" applyFont="1" applyFill="1"/>
    <xf numFmtId="164" fontId="0" fillId="4" borderId="0" xfId="0" applyNumberFormat="1" applyFill="1"/>
    <xf numFmtId="9" fontId="0" fillId="4" borderId="0" xfId="0" applyNumberFormat="1" applyFill="1"/>
    <xf numFmtId="0" fontId="16" fillId="0" borderId="0" xfId="0" applyFont="1"/>
    <xf numFmtId="0" fontId="17" fillId="0" borderId="0" xfId="0" applyFont="1"/>
    <xf numFmtId="165" fontId="1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/>
  </sheetViews>
  <sheetFormatPr defaultRowHeight="15.75"/>
  <cols>
    <col min="1" max="1" width="18.625" customWidth="1"/>
    <col min="3" max="3" width="21.375" bestFit="1" customWidth="1"/>
  </cols>
  <sheetData>
    <row r="1" spans="1:7" ht="22.5">
      <c r="C1" s="19" t="s">
        <v>80</v>
      </c>
    </row>
    <row r="2" spans="1:7" ht="22.5">
      <c r="C2" s="19" t="s">
        <v>42</v>
      </c>
    </row>
    <row r="3" spans="1:7">
      <c r="B3" s="2" t="s">
        <v>0</v>
      </c>
      <c r="C3" s="2" t="s">
        <v>1</v>
      </c>
      <c r="E3" s="2"/>
      <c r="F3" s="2"/>
      <c r="G3" s="2"/>
    </row>
    <row r="5" spans="1:7">
      <c r="A5" t="s">
        <v>2</v>
      </c>
    </row>
    <row r="6" spans="1:7">
      <c r="A6" s="21" t="s">
        <v>78</v>
      </c>
    </row>
    <row r="7" spans="1:7">
      <c r="A7" t="s">
        <v>3</v>
      </c>
    </row>
    <row r="8" spans="1:7">
      <c r="A8" s="21" t="s">
        <v>76</v>
      </c>
    </row>
    <row r="9" spans="1:7">
      <c r="A9" s="21" t="s">
        <v>77</v>
      </c>
    </row>
    <row r="10" spans="1:7">
      <c r="A10" s="21" t="s">
        <v>81</v>
      </c>
    </row>
    <row r="11" spans="1:7">
      <c r="A11" s="21"/>
    </row>
    <row r="12" spans="1:7">
      <c r="A12" s="21"/>
    </row>
    <row r="13" spans="1:7" ht="20.25">
      <c r="A13" s="1" t="s">
        <v>79</v>
      </c>
    </row>
    <row r="14" spans="1:7" ht="18.75">
      <c r="A14" s="3" t="s">
        <v>4</v>
      </c>
      <c r="B14" t="s">
        <v>24</v>
      </c>
      <c r="F14" t="s">
        <v>65</v>
      </c>
    </row>
    <row r="15" spans="1:7" ht="18.75">
      <c r="A15" s="3"/>
      <c r="B15" t="s">
        <v>34</v>
      </c>
    </row>
    <row r="16" spans="1:7">
      <c r="A16" s="2" t="s">
        <v>5</v>
      </c>
      <c r="B16" s="4" t="s">
        <v>10</v>
      </c>
    </row>
    <row r="17" spans="1:3">
      <c r="A17" s="2" t="s">
        <v>11</v>
      </c>
    </row>
    <row r="18" spans="1:3">
      <c r="A18" t="s">
        <v>6</v>
      </c>
      <c r="B18" s="7">
        <v>25</v>
      </c>
    </row>
    <row r="19" spans="1:3">
      <c r="A19" t="s">
        <v>7</v>
      </c>
      <c r="B19" s="7">
        <v>150</v>
      </c>
    </row>
    <row r="20" spans="1:3">
      <c r="A20" t="s">
        <v>8</v>
      </c>
      <c r="B20" s="7">
        <v>18</v>
      </c>
    </row>
    <row r="21" spans="1:3">
      <c r="A21" t="s">
        <v>9</v>
      </c>
      <c r="B21" s="7">
        <v>30</v>
      </c>
    </row>
    <row r="22" spans="1:3">
      <c r="B22" s="8"/>
    </row>
    <row r="23" spans="1:3">
      <c r="A23" s="2" t="s">
        <v>12</v>
      </c>
      <c r="B23" s="8"/>
    </row>
    <row r="24" spans="1:3">
      <c r="A24" t="s">
        <v>13</v>
      </c>
      <c r="B24" s="7">
        <v>240</v>
      </c>
      <c r="C24" t="s">
        <v>41</v>
      </c>
    </row>
    <row r="25" spans="1:3">
      <c r="A25" t="s">
        <v>14</v>
      </c>
      <c r="B25" s="7">
        <v>120</v>
      </c>
    </row>
    <row r="26" spans="1:3">
      <c r="A26" t="s">
        <v>9</v>
      </c>
      <c r="B26" s="7">
        <v>20</v>
      </c>
    </row>
    <row r="27" spans="1:3">
      <c r="B27" s="8"/>
    </row>
    <row r="28" spans="1:3">
      <c r="B28" s="8"/>
    </row>
    <row r="29" spans="1:3" ht="18.75">
      <c r="A29" s="5" t="s">
        <v>21</v>
      </c>
      <c r="B29" s="8"/>
      <c r="C29" s="4" t="s">
        <v>32</v>
      </c>
    </row>
    <row r="30" spans="1:3">
      <c r="A30" s="17" t="s">
        <v>56</v>
      </c>
      <c r="B30" s="16">
        <v>1</v>
      </c>
      <c r="C30" s="4" t="s">
        <v>59</v>
      </c>
    </row>
    <row r="31" spans="1:3">
      <c r="A31" s="17" t="s">
        <v>57</v>
      </c>
      <c r="B31" s="16">
        <v>1</v>
      </c>
      <c r="C31" s="4" t="s">
        <v>60</v>
      </c>
    </row>
    <row r="32" spans="1:3">
      <c r="A32" s="17" t="s">
        <v>58</v>
      </c>
      <c r="B32" s="16">
        <v>0.4</v>
      </c>
      <c r="C32" s="4" t="s">
        <v>61</v>
      </c>
    </row>
    <row r="33" spans="1:3">
      <c r="A33" s="17"/>
      <c r="B33" s="16"/>
      <c r="C33" s="4" t="s">
        <v>64</v>
      </c>
    </row>
    <row r="34" spans="1:3">
      <c r="A34" s="17"/>
      <c r="B34" s="16"/>
      <c r="C34" s="4"/>
    </row>
    <row r="35" spans="1:3" ht="18.75">
      <c r="A35" s="18" t="s">
        <v>62</v>
      </c>
      <c r="B35" s="8"/>
      <c r="C35" s="4"/>
    </row>
    <row r="36" spans="1:3">
      <c r="A36" t="s">
        <v>15</v>
      </c>
      <c r="B36" s="7">
        <v>1200</v>
      </c>
    </row>
    <row r="37" spans="1:3">
      <c r="A37" t="s">
        <v>22</v>
      </c>
      <c r="B37" s="7">
        <v>15</v>
      </c>
      <c r="C37" s="4" t="s">
        <v>23</v>
      </c>
    </row>
    <row r="38" spans="1:3">
      <c r="A38" t="s">
        <v>16</v>
      </c>
      <c r="B38" s="7">
        <v>720</v>
      </c>
      <c r="C38" s="4" t="s">
        <v>20</v>
      </c>
    </row>
    <row r="39" spans="1:3">
      <c r="A39" t="s">
        <v>17</v>
      </c>
      <c r="B39" s="7">
        <v>120</v>
      </c>
    </row>
    <row r="40" spans="1:3">
      <c r="A40" t="s">
        <v>18</v>
      </c>
      <c r="B40" s="7">
        <v>85</v>
      </c>
    </row>
    <row r="41" spans="1:3">
      <c r="A41" t="s">
        <v>19</v>
      </c>
      <c r="B41" s="7">
        <v>110</v>
      </c>
    </row>
    <row r="42" spans="1:3">
      <c r="A42" t="s">
        <v>9</v>
      </c>
      <c r="B42" s="7">
        <v>65</v>
      </c>
    </row>
    <row r="43" spans="1:3">
      <c r="B43" s="7"/>
    </row>
    <row r="44" spans="1:3">
      <c r="A44" t="s">
        <v>63</v>
      </c>
      <c r="B44" s="7"/>
    </row>
    <row r="45" spans="1:3">
      <c r="A45" t="s">
        <v>15</v>
      </c>
      <c r="B45" s="22">
        <f>B36*B30*B31</f>
        <v>1200</v>
      </c>
    </row>
    <row r="46" spans="1:3">
      <c r="A46" t="s">
        <v>22</v>
      </c>
      <c r="B46" s="22">
        <f>B37</f>
        <v>15</v>
      </c>
    </row>
    <row r="47" spans="1:3">
      <c r="A47" t="s">
        <v>16</v>
      </c>
      <c r="B47" s="22">
        <f>B38-(B38*$B$32)+(B38*$B$32*$B$31)</f>
        <v>720</v>
      </c>
    </row>
    <row r="48" spans="1:3">
      <c r="A48" t="s">
        <v>17</v>
      </c>
      <c r="B48" s="22">
        <v>120</v>
      </c>
    </row>
    <row r="49" spans="1:6">
      <c r="A49" t="s">
        <v>18</v>
      </c>
      <c r="B49" s="22">
        <v>85</v>
      </c>
    </row>
    <row r="50" spans="1:6">
      <c r="A50" t="s">
        <v>19</v>
      </c>
      <c r="B50" s="22">
        <f>B41-(B41*$B$32)+(B41*$B$32*$B$31)</f>
        <v>110</v>
      </c>
    </row>
    <row r="51" spans="1:6">
      <c r="A51" t="s">
        <v>9</v>
      </c>
      <c r="B51" s="22">
        <v>65</v>
      </c>
      <c r="C51" s="13"/>
      <c r="D51" s="13"/>
    </row>
    <row r="52" spans="1:6">
      <c r="B52" s="8"/>
      <c r="C52" s="11"/>
      <c r="D52" s="11"/>
      <c r="F52" s="11"/>
    </row>
    <row r="53" spans="1:6">
      <c r="B53" s="8"/>
    </row>
    <row r="55" spans="1:6" ht="22.5">
      <c r="A55" s="1"/>
      <c r="B55" s="19" t="s">
        <v>42</v>
      </c>
    </row>
    <row r="57" spans="1:6">
      <c r="A57" t="s">
        <v>43</v>
      </c>
    </row>
    <row r="59" spans="1:6">
      <c r="A59" t="s">
        <v>44</v>
      </c>
    </row>
    <row r="60" spans="1:6">
      <c r="A60" t="s">
        <v>45</v>
      </c>
    </row>
    <row r="62" spans="1:6">
      <c r="A62" t="s">
        <v>46</v>
      </c>
    </row>
    <row r="63" spans="1:6">
      <c r="B63" t="s">
        <v>47</v>
      </c>
    </row>
    <row r="64" spans="1:6">
      <c r="B64" t="s">
        <v>48</v>
      </c>
    </row>
    <row r="65" spans="1:4">
      <c r="B65" t="s">
        <v>49</v>
      </c>
    </row>
    <row r="66" spans="1:4">
      <c r="B66" t="s">
        <v>50</v>
      </c>
    </row>
    <row r="68" spans="1:4">
      <c r="A68" t="s">
        <v>54</v>
      </c>
    </row>
    <row r="70" spans="1:4" ht="18.75">
      <c r="A70" s="25" t="s">
        <v>51</v>
      </c>
    </row>
    <row r="71" spans="1:4">
      <c r="A71" t="s">
        <v>52</v>
      </c>
      <c r="D71" s="23">
        <v>200</v>
      </c>
    </row>
    <row r="72" spans="1:4">
      <c r="A72" t="s">
        <v>53</v>
      </c>
      <c r="D72" s="24">
        <v>0.6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F17" sqref="F17"/>
    </sheetView>
  </sheetViews>
  <sheetFormatPr defaultRowHeight="15.75"/>
  <cols>
    <col min="1" max="1" width="24.625" customWidth="1"/>
    <col min="2" max="4" width="11.625" customWidth="1"/>
  </cols>
  <sheetData>
    <row r="1" spans="1:4" ht="22.5">
      <c r="C1" s="20" t="s">
        <v>35</v>
      </c>
    </row>
    <row r="4" spans="1:4" ht="18.75">
      <c r="A4" s="10"/>
      <c r="B4" s="12" t="s">
        <v>39</v>
      </c>
    </row>
    <row r="5" spans="1:4">
      <c r="A5" s="2" t="s">
        <v>36</v>
      </c>
      <c r="B5" s="14">
        <f>B19/B17</f>
        <v>8.3333333333333329E-2</v>
      </c>
      <c r="D5" s="21" t="s">
        <v>67</v>
      </c>
    </row>
    <row r="6" spans="1:4">
      <c r="A6" s="2" t="s">
        <v>37</v>
      </c>
      <c r="B6" s="15">
        <f>Inputs!B36/B15</f>
        <v>1.9900497512437811</v>
      </c>
      <c r="D6" s="21" t="s">
        <v>68</v>
      </c>
    </row>
    <row r="7" spans="1:4">
      <c r="A7" s="2" t="s">
        <v>38</v>
      </c>
      <c r="B7" s="14">
        <f>B19/B15</f>
        <v>0.16583747927031509</v>
      </c>
    </row>
    <row r="9" spans="1:4">
      <c r="A9" t="s">
        <v>40</v>
      </c>
      <c r="B9" s="11">
        <f>B5*B6</f>
        <v>0.16583747927031509</v>
      </c>
      <c r="D9" t="s">
        <v>66</v>
      </c>
    </row>
    <row r="11" spans="1:4">
      <c r="C11" t="s">
        <v>31</v>
      </c>
    </row>
    <row r="12" spans="1:4" ht="18.75">
      <c r="A12" s="6" t="s">
        <v>25</v>
      </c>
      <c r="B12" s="2" t="s">
        <v>26</v>
      </c>
    </row>
    <row r="13" spans="1:4">
      <c r="A13" t="s">
        <v>27</v>
      </c>
      <c r="B13" s="8">
        <f>SUM(Inputs!B18:B21)</f>
        <v>223</v>
      </c>
    </row>
    <row r="14" spans="1:4">
      <c r="A14" t="s">
        <v>28</v>
      </c>
      <c r="B14" s="9">
        <f>SUM(Inputs!B24:B26)</f>
        <v>380</v>
      </c>
    </row>
    <row r="15" spans="1:4">
      <c r="A15" t="s">
        <v>29</v>
      </c>
      <c r="B15" s="8">
        <f>B13+B14</f>
        <v>603</v>
      </c>
    </row>
    <row r="16" spans="1:4">
      <c r="B16" s="8"/>
    </row>
    <row r="17" spans="1:4">
      <c r="A17" t="s">
        <v>15</v>
      </c>
      <c r="B17" s="8">
        <f>Inputs!B36</f>
        <v>1200</v>
      </c>
    </row>
    <row r="18" spans="1:4">
      <c r="A18" t="s">
        <v>30</v>
      </c>
      <c r="B18" s="9">
        <f>SUM(Inputs!B38:B42)</f>
        <v>1100</v>
      </c>
    </row>
    <row r="19" spans="1:4">
      <c r="A19" t="s">
        <v>33</v>
      </c>
      <c r="B19" s="8">
        <f>B17-B18</f>
        <v>100</v>
      </c>
      <c r="D19" s="21" t="s">
        <v>69</v>
      </c>
    </row>
    <row r="20" spans="1:4">
      <c r="B20" s="8"/>
    </row>
    <row r="22" spans="1:4">
      <c r="A22" s="21" t="s">
        <v>70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.75"/>
  <cols>
    <col min="1" max="1" width="22.625" customWidth="1"/>
  </cols>
  <sheetData>
    <row r="1" spans="1:4" ht="22.5">
      <c r="D1" s="19" t="s">
        <v>42</v>
      </c>
    </row>
    <row r="2" spans="1:4" ht="20.25">
      <c r="A2" s="1"/>
    </row>
    <row r="4" spans="1:4">
      <c r="A4" t="s">
        <v>43</v>
      </c>
    </row>
    <row r="6" spans="1:4">
      <c r="A6" t="s">
        <v>44</v>
      </c>
    </row>
    <row r="7" spans="1:4">
      <c r="A7" s="21" t="s">
        <v>71</v>
      </c>
    </row>
    <row r="9" spans="1:4">
      <c r="A9" t="s">
        <v>46</v>
      </c>
    </row>
    <row r="10" spans="1:4">
      <c r="B10" t="s">
        <v>47</v>
      </c>
    </row>
    <row r="11" spans="1:4">
      <c r="B11" t="s">
        <v>48</v>
      </c>
    </row>
    <row r="12" spans="1:4">
      <c r="B12" t="s">
        <v>49</v>
      </c>
    </row>
    <row r="13" spans="1:4">
      <c r="B13" s="21" t="s">
        <v>72</v>
      </c>
    </row>
    <row r="16" spans="1:4" ht="18.75">
      <c r="A16" s="26" t="s">
        <v>55</v>
      </c>
      <c r="B16" s="26"/>
      <c r="C16" s="27">
        <f>('Results Du Pont'!B7*(1-Inputs!D72))/(Inputs!D71/'Results Du Pont'!B15-('Results Du Pont'!B7*(1-Inputs!D72)))</f>
        <v>0.25</v>
      </c>
      <c r="D16" s="21" t="s">
        <v>73</v>
      </c>
    </row>
    <row r="18" spans="1:1">
      <c r="A18" s="21" t="s">
        <v>74</v>
      </c>
    </row>
    <row r="19" spans="1:1">
      <c r="A19" s="21" t="s">
        <v>75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Results Du Pont</vt:lpstr>
      <vt:lpstr>Results Sustainable Growth Rate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Godbee</dc:creator>
  <cp:lastModifiedBy> </cp:lastModifiedBy>
  <dcterms:created xsi:type="dcterms:W3CDTF">2004-11-14T23:53:59Z</dcterms:created>
  <dcterms:modified xsi:type="dcterms:W3CDTF">2013-02-02T23:30:04Z</dcterms:modified>
</cp:coreProperties>
</file>